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2020" sheetId="1" r:id="rId1"/>
  </sheets>
  <definedNames>
    <definedName name="_xlnm.Print_Titles" localSheetId="0">'приложение 4 2020'!$4:$5</definedName>
    <definedName name="_xlnm.Print_Area" localSheetId="0">'приложение 4 2020'!$A$1:$H$78</definedName>
  </definedNames>
  <calcPr fullCalcOnLoad="1"/>
</workbook>
</file>

<file path=xl/sharedStrings.xml><?xml version="1.0" encoding="utf-8"?>
<sst xmlns="http://schemas.openxmlformats.org/spreadsheetml/2006/main" count="274" uniqueCount="80">
  <si>
    <t>Культура</t>
  </si>
  <si>
    <t>Благоустройство</t>
  </si>
  <si>
    <t xml:space="preserve">В С Е Г О расходов  </t>
  </si>
  <si>
    <t>03</t>
  </si>
  <si>
    <t>01</t>
  </si>
  <si>
    <t>02</t>
  </si>
  <si>
    <t>Другие общегосударственные вопросы</t>
  </si>
  <si>
    <t>11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</si>
  <si>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</si>
  <si>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</si>
  <si>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</si>
  <si>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</si>
  <si>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</si>
  <si>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Резервные фонды</t>
  </si>
  <si>
    <t>всего</t>
  </si>
  <si>
    <t>04</t>
  </si>
  <si>
    <t>09</t>
  </si>
  <si>
    <t>05</t>
  </si>
  <si>
    <t>06</t>
  </si>
  <si>
    <t>08</t>
  </si>
  <si>
    <t>870</t>
  </si>
  <si>
    <t>Резервные средства</t>
  </si>
  <si>
    <t>540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</si>
  <si>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</si>
  <si>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</si>
  <si>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</si>
  <si>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</si>
  <si>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</si>
  <si>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</si>
  <si>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</si>
  <si>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</si>
  <si>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</si>
  <si>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</si>
  <si>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07</t>
  </si>
  <si>
    <t>Молодежная политика и оздоровление детей</t>
  </si>
  <si>
    <t>Физическая культура</t>
  </si>
  <si>
    <t>Непрограммные направления расходов местного бюджета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</si>
  <si>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</si>
  <si>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</si>
  <si>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</si>
  <si>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</si>
  <si>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</si>
  <si>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</si>
  <si>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3800000000</t>
  </si>
  <si>
    <t>Функционирование местных администраций</t>
  </si>
  <si>
    <t>4000000000</t>
  </si>
  <si>
    <t>4100000000</t>
  </si>
  <si>
    <t>4400000000</t>
  </si>
  <si>
    <t>4600000000</t>
  </si>
  <si>
    <t>Муниципальная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</si>
  <si>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>4500000000</t>
  </si>
  <si>
    <t>4800000000</t>
  </si>
  <si>
    <t>730</t>
  </si>
  <si>
    <t>Обслуживание государственного внутреннего и муниципального долга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</si>
  <si>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</si>
  <si>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 xml:space="preserve">Муниципальная программа "Управление и распоряжение муниципальным имуществом сельского (городского) поселения  муниципального района Сергиевский" </t>
  </si>
  <si>
    <t xml:space="preserve">Муниципальная программа "Содержание улично-дорожной сети сельского (городского) поселения  муниципального района Сергиевский" </t>
  </si>
  <si>
    <t xml:space="preserve">Муниципальная программа "Благоустройство территории сельского (городского) поселения муниципального района Сергиевский" на 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</si>
  <si>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</si>
  <si>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 xml:space="preserve"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</t>
  </si>
  <si>
    <t xml:space="preserve"> Муниципальная программа "Развитие физической культуры и спорта на территории сельского (городского) поселения муниципального района Сергиевский" </t>
  </si>
  <si>
    <t>Обеспечение проведения выборов и референдумов</t>
  </si>
  <si>
    <t>Специальные расходы</t>
  </si>
  <si>
    <t>Другие вопросы в области охраны окружающей среды</t>
  </si>
  <si>
    <t>Обслуживание муниципального долга</t>
  </si>
  <si>
    <t xml:space="preserve"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</t>
  </si>
  <si>
    <t>Муниципальная программа "Совершенствование муниципального управления сельского (городского) поселения  муниципального района Сергиевский ".</t>
  </si>
  <si>
    <t xml:space="preserve"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</t>
  </si>
  <si>
    <t>Мобилизационная и вневойсковая подготовка</t>
  </si>
  <si>
    <t>Другие вопросы в области национальной экономики</t>
  </si>
  <si>
    <t>12</t>
  </si>
  <si>
    <t>Муниципальная программа "Совершенствование муниципального управления сельского (городского) поселения  муниципального района Сергиевский "</t>
  </si>
  <si>
    <t xml:space="preserve">Муниципальная программа "Противодействия коррупции на территории сельского (городского) поселения муниципального района Сергиевский" </t>
  </si>
  <si>
    <t>Сельское хозяйство и рыболовство</t>
  </si>
  <si>
    <t>Муниципальная программа "Устойчивое развитие сельских территорий  сельского (городского) поселения муниципального района Сергиевский Самарской области"</t>
  </si>
  <si>
    <t>Капитальные вложения в объекты государственной (муниципальной) собственности</t>
  </si>
  <si>
    <t>400</t>
  </si>
  <si>
    <t>Ведомственная структура расходов бюджета сельского поселения Серноводск                                                                                      муниципального района Сергиевский Самарской области на 2020 год</t>
  </si>
  <si>
    <t>Администрация сельского поселения Серноводск                                                                                     муниципального района Сергиевский Самарской области</t>
  </si>
  <si>
    <t xml:space="preserve">               Приложение №4                                                                                           Решению  Собрания представителей сельского поселения  Серноводск муниципального района Сергиевский Самарской области                                                                          "О бюджете сельского поселения Серноводск  на 2020 год и на плановый период 2021 и 2022 годов"      №38  от 18 декабря 2019 года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</si>
</sst>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 vertical="justify" wrapText="1" inden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49" fontId="7" fillId="0" borderId="12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right"/>
    </xf>
    <xf numFmtId="1" fontId="8" fillId="0" borderId="12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right"/>
    </xf>
    <xf numFmtId="1" fontId="7" fillId="0" borderId="12" xfId="0" applyNumberFormat="1" applyFont="1" applyFill="1" applyBorder="1" applyAlignment="1">
      <alignment horizontal="right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right" wrapText="1"/>
    </xf>
    <xf numFmtId="49" fontId="7" fillId="0" borderId="12" xfId="0" applyNumberFormat="1" applyFont="1" applyBorder="1" applyAlignment="1">
      <alignment horizontal="right" wrapText="1"/>
    </xf>
    <xf numFmtId="49" fontId="7" fillId="33" borderId="12" xfId="0" applyNumberFormat="1" applyFont="1" applyFill="1" applyBorder="1" applyAlignment="1">
      <alignment horizontal="right" wrapText="1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" fontId="8" fillId="33" borderId="12" xfId="0" applyNumberFormat="1" applyFont="1" applyFill="1" applyBorder="1" applyAlignment="1">
      <alignment horizontal="right" wrapText="1"/>
    </xf>
    <xf numFmtId="1" fontId="7" fillId="33" borderId="12" xfId="0" applyNumberFormat="1" applyFont="1" applyFill="1" applyBorder="1" applyAlignment="1">
      <alignment horizontal="right" wrapText="1"/>
    </xf>
    <xf numFmtId="0" fontId="8" fillId="0" borderId="12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>
      <alignment horizontal="right" wrapText="1"/>
    </xf>
    <xf numFmtId="0" fontId="8" fillId="0" borderId="12" xfId="0" applyFont="1" applyBorder="1" applyAlignment="1">
      <alignment horizontal="right" wrapText="1"/>
    </xf>
    <xf numFmtId="175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8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justify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79"/>
  <sheetViews>
    <sheetView tabSelected="1" view="pageBreakPreview" zoomScale="85" zoomScaleSheetLayoutView="85" zoomScalePageLayoutView="0" workbookViewId="0" topLeftCell="A75">
      <selection activeCell="G43" sqref="G43"/>
    </sheetView>
  </sheetViews>
  <sheetFormatPr defaultColWidth="8.875" defaultRowHeight="12.75"/>
  <cols>
    <col min="1" max="1" width="15.75390625" style="1" customWidth="1"/>
    <col min="2" max="2" width="48.25390625" style="1" customWidth="1"/>
    <col min="3" max="3" width="9.125" style="1" customWidth="1"/>
    <col min="4" max="4" width="9.125" style="2" customWidth="1"/>
    <col min="5" max="5" width="16.25390625" style="1" customWidth="1"/>
    <col min="6" max="6" width="10.25390625" style="1" customWidth="1"/>
    <col min="7" max="7" width="15.00390625" style="4" customWidth="1"/>
    <col min="8" max="8" width="18.25390625" style="4" customWidth="1"/>
    <col min="9" max="9" width="21.25390625" style="1" hidden="1" customWidth="1"/>
    <col min="10" max="16384" width="8.875" style="1" customWidth="1"/>
  </cols>
  <sheetData>
    <row r="1" spans="5:9" ht="66" customHeight="1">
      <c r="E1" s="44" t="s">
        <v>79</v>
      </c>
      <c r="F1" s="44"/>
      <c r="G1" s="44"/>
      <c r="H1" s="44"/>
      <c r="I1" s="44"/>
    </row>
    <row r="2" spans="1:9" ht="42.75" customHeight="1">
      <c r="A2" s="5"/>
      <c r="B2" s="45" t="s">
        <v>77</v>
      </c>
      <c r="C2" s="45"/>
      <c r="D2" s="45"/>
      <c r="E2" s="45"/>
      <c r="F2" s="45"/>
      <c r="G2" s="45"/>
      <c r="H2" s="45"/>
      <c r="I2" s="45"/>
    </row>
    <row r="3" spans="1:9" ht="18" customHeight="1">
      <c r="A3" s="5"/>
      <c r="B3" s="5"/>
      <c r="C3" s="5"/>
      <c r="D3" s="6"/>
      <c r="E3" s="5"/>
      <c r="F3" s="5"/>
      <c r="G3" s="36"/>
      <c r="H3" s="36"/>
      <c r="I3" s="7"/>
    </row>
    <row r="4" spans="1:9" s="3" customFormat="1" ht="36.75" customHeight="1">
      <c r="A4" s="39" t="s">
        <v>37</v>
      </c>
      <c r="B4" s="39" t="s">
        <v>38</v>
      </c>
      <c r="C4" s="39" t="s">
        <v>39</v>
      </c>
      <c r="D4" s="39" t="s">
        <v>40</v>
      </c>
      <c r="E4" s="39" t="s">
        <v>41</v>
      </c>
      <c r="F4" s="39" t="s">
        <v>42</v>
      </c>
      <c r="G4" s="43" t="s">
        <v>8</v>
      </c>
      <c r="H4" s="43"/>
      <c r="I4" s="8"/>
    </row>
    <row r="5" spans="1:9" s="3" customFormat="1" ht="70.5" customHeight="1">
      <c r="A5" s="39"/>
      <c r="B5" s="39"/>
      <c r="C5" s="39"/>
      <c r="D5" s="39"/>
      <c r="E5" s="39"/>
      <c r="F5" s="39"/>
      <c r="G5" s="37" t="s">
        <v>14</v>
      </c>
      <c r="H5" s="38" t="s">
        <v>9</v>
      </c>
      <c r="I5" s="9"/>
    </row>
    <row r="6" spans="1:9" s="3" customFormat="1" ht="43.5" customHeight="1">
      <c r="A6" s="10">
        <v>432</v>
      </c>
      <c r="B6" s="40" t="s">
        <v>78</v>
      </c>
      <c r="C6" s="41"/>
      <c r="D6" s="41"/>
      <c r="E6" s="41"/>
      <c r="F6" s="41"/>
      <c r="G6" s="41"/>
      <c r="H6" s="42"/>
      <c r="I6" s="11"/>
    </row>
    <row r="7" spans="1:11" ht="51.75" customHeight="1">
      <c r="A7" s="32">
        <v>432</v>
      </c>
      <c r="B7" s="30" t="s">
        <v>10</v>
      </c>
      <c r="C7" s="15" t="s">
        <v>4</v>
      </c>
      <c r="D7" s="15" t="s">
        <v>5</v>
      </c>
      <c r="E7" s="15"/>
      <c r="F7" s="15"/>
      <c r="G7" s="28">
        <f>G8</f>
        <v>659.43592</v>
      </c>
      <c r="H7" s="16">
        <f>H8</f>
        <v>0</v>
      </c>
      <c r="I7" s="5"/>
      <c r="K7" s="4"/>
    </row>
    <row r="8" spans="1:12" ht="78" customHeight="1">
      <c r="A8" s="12">
        <v>432</v>
      </c>
      <c r="B8" s="17" t="s">
        <v>66</v>
      </c>
      <c r="C8" s="18" t="s">
        <v>4</v>
      </c>
      <c r="D8" s="18" t="s">
        <v>5</v>
      </c>
      <c r="E8" s="18" t="s">
        <v>43</v>
      </c>
      <c r="F8" s="18"/>
      <c r="G8" s="29">
        <f>G9</f>
        <v>659.43592</v>
      </c>
      <c r="H8" s="19">
        <f>H9</f>
        <v>0</v>
      </c>
      <c r="I8" s="5"/>
      <c r="K8" s="4"/>
      <c r="L8" s="4"/>
    </row>
    <row r="9" spans="1:9" ht="32.25">
      <c r="A9" s="12">
        <v>432</v>
      </c>
      <c r="B9" s="20" t="s">
        <v>26</v>
      </c>
      <c r="C9" s="18" t="s">
        <v>4</v>
      </c>
      <c r="D9" s="18" t="s">
        <v>5</v>
      </c>
      <c r="E9" s="18" t="s">
        <v>43</v>
      </c>
      <c r="F9" s="18" t="s">
        <v>27</v>
      </c>
      <c r="G9" s="29">
        <v>659.43592</v>
      </c>
      <c r="H9" s="19">
        <v>0</v>
      </c>
      <c r="I9" s="5"/>
    </row>
    <row r="10" spans="1:9" ht="32.25">
      <c r="A10" s="32">
        <v>432</v>
      </c>
      <c r="B10" s="30" t="s">
        <v>44</v>
      </c>
      <c r="C10" s="31" t="s">
        <v>4</v>
      </c>
      <c r="D10" s="31" t="s">
        <v>15</v>
      </c>
      <c r="E10" s="21"/>
      <c r="F10" s="21"/>
      <c r="G10" s="28">
        <f>G11+G16</f>
        <v>2238.92424</v>
      </c>
      <c r="H10" s="16">
        <f>H11</f>
        <v>0</v>
      </c>
      <c r="I10" s="5"/>
    </row>
    <row r="11" spans="1:9" ht="81" customHeight="1">
      <c r="A11" s="12">
        <v>432</v>
      </c>
      <c r="B11" s="17" t="s">
        <v>54</v>
      </c>
      <c r="C11" s="18" t="s">
        <v>4</v>
      </c>
      <c r="D11" s="18" t="s">
        <v>15</v>
      </c>
      <c r="E11" s="18" t="s">
        <v>43</v>
      </c>
      <c r="F11" s="21"/>
      <c r="G11" s="29">
        <f>G12+G13+G14+G15</f>
        <v>1868.8673999999999</v>
      </c>
      <c r="H11" s="19">
        <f>H12+H13+H14+H15</f>
        <v>0</v>
      </c>
      <c r="I11" s="5"/>
    </row>
    <row r="12" spans="1:9" ht="32.25">
      <c r="A12" s="12">
        <v>432</v>
      </c>
      <c r="B12" s="20" t="s">
        <v>26</v>
      </c>
      <c r="C12" s="18" t="s">
        <v>4</v>
      </c>
      <c r="D12" s="18" t="s">
        <v>15</v>
      </c>
      <c r="E12" s="18" t="s">
        <v>43</v>
      </c>
      <c r="F12" s="18" t="s">
        <v>27</v>
      </c>
      <c r="G12" s="29">
        <f>1146.33344+346.1927</f>
        <v>1492.5261400000002</v>
      </c>
      <c r="H12" s="19">
        <v>0</v>
      </c>
      <c r="I12" s="5"/>
    </row>
    <row r="13" spans="1:9" ht="48">
      <c r="A13" s="12">
        <v>432</v>
      </c>
      <c r="B13" s="13" t="s">
        <v>28</v>
      </c>
      <c r="C13" s="18" t="s">
        <v>4</v>
      </c>
      <c r="D13" s="18" t="s">
        <v>15</v>
      </c>
      <c r="E13" s="18" t="s">
        <v>43</v>
      </c>
      <c r="F13" s="21">
        <v>240</v>
      </c>
      <c r="G13" s="29">
        <f>1756.75887-G12-G15</f>
        <v>246.23272999999972</v>
      </c>
      <c r="H13" s="19">
        <v>0</v>
      </c>
      <c r="I13" s="5"/>
    </row>
    <row r="14" spans="1:9" ht="18.75">
      <c r="A14" s="12">
        <v>432</v>
      </c>
      <c r="B14" s="13" t="s">
        <v>23</v>
      </c>
      <c r="C14" s="18" t="s">
        <v>4</v>
      </c>
      <c r="D14" s="18" t="s">
        <v>15</v>
      </c>
      <c r="E14" s="18" t="s">
        <v>43</v>
      </c>
      <c r="F14" s="21">
        <v>540</v>
      </c>
      <c r="G14" s="29">
        <v>112.10853</v>
      </c>
      <c r="H14" s="19">
        <v>0</v>
      </c>
      <c r="I14" s="5"/>
    </row>
    <row r="15" spans="1:9" ht="18.75">
      <c r="A15" s="12">
        <v>432</v>
      </c>
      <c r="B15" s="13" t="s">
        <v>29</v>
      </c>
      <c r="C15" s="18" t="s">
        <v>4</v>
      </c>
      <c r="D15" s="18" t="s">
        <v>15</v>
      </c>
      <c r="E15" s="18" t="s">
        <v>43</v>
      </c>
      <c r="F15" s="21">
        <v>850</v>
      </c>
      <c r="G15" s="29">
        <v>18</v>
      </c>
      <c r="H15" s="19">
        <v>0</v>
      </c>
      <c r="I15" s="5"/>
    </row>
    <row r="16" spans="1:11" ht="81.75" customHeight="1">
      <c r="A16" s="12">
        <v>432</v>
      </c>
      <c r="B16" s="13" t="s">
        <v>55</v>
      </c>
      <c r="C16" s="18" t="s">
        <v>4</v>
      </c>
      <c r="D16" s="18" t="s">
        <v>15</v>
      </c>
      <c r="E16" s="18" t="s">
        <v>45</v>
      </c>
      <c r="F16" s="21"/>
      <c r="G16" s="29">
        <f>G17</f>
        <v>370.05684</v>
      </c>
      <c r="H16" s="19">
        <v>0</v>
      </c>
      <c r="I16" s="5"/>
      <c r="K16" s="4"/>
    </row>
    <row r="17" spans="1:9" ht="18.75">
      <c r="A17" s="12">
        <v>432</v>
      </c>
      <c r="B17" s="13" t="s">
        <v>23</v>
      </c>
      <c r="C17" s="18" t="s">
        <v>4</v>
      </c>
      <c r="D17" s="18" t="s">
        <v>15</v>
      </c>
      <c r="E17" s="18" t="s">
        <v>45</v>
      </c>
      <c r="F17" s="21">
        <v>540</v>
      </c>
      <c r="G17" s="29">
        <v>370.05684</v>
      </c>
      <c r="H17" s="19">
        <v>0</v>
      </c>
      <c r="I17" s="5"/>
    </row>
    <row r="18" spans="1:9" ht="63" customHeight="1">
      <c r="A18" s="32">
        <v>432</v>
      </c>
      <c r="B18" s="30" t="s">
        <v>24</v>
      </c>
      <c r="C18" s="31" t="s">
        <v>4</v>
      </c>
      <c r="D18" s="31" t="s">
        <v>18</v>
      </c>
      <c r="E18" s="18"/>
      <c r="F18" s="21"/>
      <c r="G18" s="28">
        <f>G19</f>
        <v>327.94052999999997</v>
      </c>
      <c r="H18" s="16">
        <f>H19</f>
        <v>0</v>
      </c>
      <c r="I18" s="5"/>
    </row>
    <row r="19" spans="1:9" ht="81" customHeight="1">
      <c r="A19" s="12">
        <v>432</v>
      </c>
      <c r="B19" s="17" t="s">
        <v>54</v>
      </c>
      <c r="C19" s="18" t="s">
        <v>4</v>
      </c>
      <c r="D19" s="18" t="s">
        <v>18</v>
      </c>
      <c r="E19" s="18" t="s">
        <v>43</v>
      </c>
      <c r="F19" s="21"/>
      <c r="G19" s="29">
        <f>G20</f>
        <v>327.94052999999997</v>
      </c>
      <c r="H19" s="19">
        <f>H20</f>
        <v>0</v>
      </c>
      <c r="I19" s="5"/>
    </row>
    <row r="20" spans="1:9" ht="22.5" customHeight="1">
      <c r="A20" s="12">
        <v>432</v>
      </c>
      <c r="B20" s="13" t="s">
        <v>23</v>
      </c>
      <c r="C20" s="18" t="s">
        <v>4</v>
      </c>
      <c r="D20" s="18" t="s">
        <v>18</v>
      </c>
      <c r="E20" s="18" t="s">
        <v>43</v>
      </c>
      <c r="F20" s="21">
        <v>540</v>
      </c>
      <c r="G20" s="29">
        <f>314.73909+13.20144</f>
        <v>327.94052999999997</v>
      </c>
      <c r="H20" s="19">
        <v>0</v>
      </c>
      <c r="I20" s="5"/>
    </row>
    <row r="21" spans="1:9" ht="36" customHeight="1">
      <c r="A21" s="32">
        <v>432</v>
      </c>
      <c r="B21" s="30" t="s">
        <v>61</v>
      </c>
      <c r="C21" s="31" t="s">
        <v>4</v>
      </c>
      <c r="D21" s="31" t="s">
        <v>33</v>
      </c>
      <c r="E21" s="18"/>
      <c r="F21" s="21"/>
      <c r="G21" s="28">
        <f>G22</f>
        <v>128.4</v>
      </c>
      <c r="H21" s="16">
        <v>0</v>
      </c>
      <c r="I21" s="5"/>
    </row>
    <row r="22" spans="1:9" ht="86.25" customHeight="1">
      <c r="A22" s="12">
        <v>432</v>
      </c>
      <c r="B22" s="17" t="s">
        <v>54</v>
      </c>
      <c r="C22" s="18" t="s">
        <v>4</v>
      </c>
      <c r="D22" s="18" t="s">
        <v>33</v>
      </c>
      <c r="E22" s="18" t="s">
        <v>43</v>
      </c>
      <c r="F22" s="21"/>
      <c r="G22" s="29">
        <f>G23</f>
        <v>128.4</v>
      </c>
      <c r="H22" s="19">
        <v>0</v>
      </c>
      <c r="I22" s="5"/>
    </row>
    <row r="23" spans="1:9" ht="22.5" customHeight="1">
      <c r="A23" s="12">
        <v>432</v>
      </c>
      <c r="B23" s="13" t="s">
        <v>62</v>
      </c>
      <c r="C23" s="18" t="s">
        <v>4</v>
      </c>
      <c r="D23" s="18" t="s">
        <v>33</v>
      </c>
      <c r="E23" s="18" t="s">
        <v>43</v>
      </c>
      <c r="F23" s="21">
        <v>880</v>
      </c>
      <c r="G23" s="29">
        <v>128.4</v>
      </c>
      <c r="H23" s="19">
        <v>0</v>
      </c>
      <c r="I23" s="5"/>
    </row>
    <row r="24" spans="1:9" ht="21.75" customHeight="1">
      <c r="A24" s="32">
        <v>432</v>
      </c>
      <c r="B24" s="30" t="s">
        <v>13</v>
      </c>
      <c r="C24" s="31" t="s">
        <v>4</v>
      </c>
      <c r="D24" s="33" t="s">
        <v>7</v>
      </c>
      <c r="E24" s="21"/>
      <c r="F24" s="21"/>
      <c r="G24" s="28">
        <f>G25</f>
        <v>10</v>
      </c>
      <c r="H24" s="16">
        <f>H25</f>
        <v>0</v>
      </c>
      <c r="I24" s="5"/>
    </row>
    <row r="25" spans="1:9" ht="32.25">
      <c r="A25" s="12">
        <v>432</v>
      </c>
      <c r="B25" s="17" t="s">
        <v>36</v>
      </c>
      <c r="C25" s="18" t="s">
        <v>4</v>
      </c>
      <c r="D25" s="22" t="s">
        <v>7</v>
      </c>
      <c r="E25" s="21">
        <v>9900000000</v>
      </c>
      <c r="F25" s="21"/>
      <c r="G25" s="29">
        <f>G26</f>
        <v>10</v>
      </c>
      <c r="H25" s="19">
        <f>H26</f>
        <v>0</v>
      </c>
      <c r="I25" s="5"/>
    </row>
    <row r="26" spans="1:9" ht="18.75">
      <c r="A26" s="12">
        <v>432</v>
      </c>
      <c r="B26" s="13" t="s">
        <v>21</v>
      </c>
      <c r="C26" s="18" t="s">
        <v>4</v>
      </c>
      <c r="D26" s="22" t="s">
        <v>7</v>
      </c>
      <c r="E26" s="21">
        <v>9900000000</v>
      </c>
      <c r="F26" s="18" t="s">
        <v>20</v>
      </c>
      <c r="G26" s="29">
        <v>10</v>
      </c>
      <c r="H26" s="19">
        <v>0</v>
      </c>
      <c r="I26" s="5"/>
    </row>
    <row r="27" spans="1:9" ht="27" customHeight="1">
      <c r="A27" s="32">
        <v>432</v>
      </c>
      <c r="B27" s="30" t="s">
        <v>6</v>
      </c>
      <c r="C27" s="31" t="s">
        <v>4</v>
      </c>
      <c r="D27" s="33" t="s">
        <v>12</v>
      </c>
      <c r="E27" s="21"/>
      <c r="F27" s="21"/>
      <c r="G27" s="28">
        <f>G28+G32+G34</f>
        <v>751.8236400000001</v>
      </c>
      <c r="H27" s="16">
        <f>H28</f>
        <v>0</v>
      </c>
      <c r="I27" s="5"/>
    </row>
    <row r="28" spans="1:9" ht="87.75" customHeight="1">
      <c r="A28" s="12">
        <v>432</v>
      </c>
      <c r="B28" s="13" t="s">
        <v>54</v>
      </c>
      <c r="C28" s="18" t="s">
        <v>4</v>
      </c>
      <c r="D28" s="22" t="s">
        <v>12</v>
      </c>
      <c r="E28" s="18" t="s">
        <v>43</v>
      </c>
      <c r="F28" s="21"/>
      <c r="G28" s="29">
        <f>G29+G30+G31</f>
        <v>699.2941900000001</v>
      </c>
      <c r="H28" s="19">
        <f>H29+H30</f>
        <v>0</v>
      </c>
      <c r="I28" s="5"/>
    </row>
    <row r="29" spans="1:9" ht="55.5" customHeight="1">
      <c r="A29" s="12">
        <v>432</v>
      </c>
      <c r="B29" s="13" t="s">
        <v>28</v>
      </c>
      <c r="C29" s="18" t="s">
        <v>4</v>
      </c>
      <c r="D29" s="22" t="s">
        <v>12</v>
      </c>
      <c r="E29" s="18" t="s">
        <v>43</v>
      </c>
      <c r="F29" s="21">
        <v>240</v>
      </c>
      <c r="G29" s="29">
        <v>378.83264</v>
      </c>
      <c r="H29" s="19"/>
      <c r="I29" s="5"/>
    </row>
    <row r="30" spans="1:9" ht="31.5" customHeight="1">
      <c r="A30" s="12">
        <v>432</v>
      </c>
      <c r="B30" s="13" t="s">
        <v>23</v>
      </c>
      <c r="C30" s="18" t="s">
        <v>4</v>
      </c>
      <c r="D30" s="22" t="s">
        <v>12</v>
      </c>
      <c r="E30" s="18" t="s">
        <v>43</v>
      </c>
      <c r="F30" s="21">
        <v>540</v>
      </c>
      <c r="G30" s="29">
        <v>320.46155</v>
      </c>
      <c r="H30" s="19">
        <v>0</v>
      </c>
      <c r="I30" s="5"/>
    </row>
    <row r="31" spans="1:9" ht="23.25" customHeight="1" hidden="1">
      <c r="A31" s="12">
        <v>432</v>
      </c>
      <c r="B31" s="13" t="s">
        <v>29</v>
      </c>
      <c r="C31" s="18" t="s">
        <v>4</v>
      </c>
      <c r="D31" s="22" t="s">
        <v>12</v>
      </c>
      <c r="E31" s="18" t="s">
        <v>43</v>
      </c>
      <c r="F31" s="21">
        <v>850</v>
      </c>
      <c r="G31" s="29">
        <v>0</v>
      </c>
      <c r="H31" s="19">
        <v>0</v>
      </c>
      <c r="I31" s="5"/>
    </row>
    <row r="32" spans="1:9" ht="67.5" customHeight="1" hidden="1">
      <c r="A32" s="12">
        <v>432</v>
      </c>
      <c r="B32" s="17" t="s">
        <v>55</v>
      </c>
      <c r="C32" s="18" t="s">
        <v>4</v>
      </c>
      <c r="D32" s="22" t="s">
        <v>12</v>
      </c>
      <c r="E32" s="18" t="s">
        <v>45</v>
      </c>
      <c r="F32" s="21"/>
      <c r="G32" s="29">
        <f>G33</f>
        <v>0</v>
      </c>
      <c r="H32" s="19">
        <f>H33</f>
        <v>0</v>
      </c>
      <c r="I32" s="5"/>
    </row>
    <row r="33" spans="1:9" ht="57.75" customHeight="1" hidden="1">
      <c r="A33" s="12">
        <v>432</v>
      </c>
      <c r="B33" s="13" t="s">
        <v>28</v>
      </c>
      <c r="C33" s="18" t="s">
        <v>4</v>
      </c>
      <c r="D33" s="22" t="s">
        <v>12</v>
      </c>
      <c r="E33" s="18" t="s">
        <v>45</v>
      </c>
      <c r="F33" s="21">
        <v>240</v>
      </c>
      <c r="G33" s="29">
        <v>0</v>
      </c>
      <c r="H33" s="19">
        <v>0</v>
      </c>
      <c r="I33" s="5"/>
    </row>
    <row r="34" spans="1:11" ht="96.75" customHeight="1">
      <c r="A34" s="12">
        <v>432</v>
      </c>
      <c r="B34" s="13" t="s">
        <v>67</v>
      </c>
      <c r="C34" s="18" t="s">
        <v>4</v>
      </c>
      <c r="D34" s="22" t="s">
        <v>12</v>
      </c>
      <c r="E34" s="18" t="s">
        <v>48</v>
      </c>
      <c r="F34" s="21"/>
      <c r="G34" s="29">
        <f>G35</f>
        <v>52.52945</v>
      </c>
      <c r="H34" s="19">
        <f>H35</f>
        <v>0</v>
      </c>
      <c r="I34" s="5"/>
      <c r="K34" s="4"/>
    </row>
    <row r="35" spans="1:9" ht="56.25" customHeight="1">
      <c r="A35" s="12">
        <v>432</v>
      </c>
      <c r="B35" s="13" t="s">
        <v>28</v>
      </c>
      <c r="C35" s="18" t="s">
        <v>4</v>
      </c>
      <c r="D35" s="22" t="s">
        <v>12</v>
      </c>
      <c r="E35" s="18" t="s">
        <v>48</v>
      </c>
      <c r="F35" s="21">
        <v>240</v>
      </c>
      <c r="G35" s="29">
        <v>52.52945</v>
      </c>
      <c r="H35" s="19">
        <v>0</v>
      </c>
      <c r="I35" s="5"/>
    </row>
    <row r="36" spans="1:9" ht="35.25" customHeight="1">
      <c r="A36" s="32">
        <v>432</v>
      </c>
      <c r="B36" s="30" t="s">
        <v>68</v>
      </c>
      <c r="C36" s="31" t="s">
        <v>5</v>
      </c>
      <c r="D36" s="33" t="s">
        <v>3</v>
      </c>
      <c r="E36" s="31"/>
      <c r="F36" s="34"/>
      <c r="G36" s="28">
        <f>G37</f>
        <v>84.84</v>
      </c>
      <c r="H36" s="28">
        <f>H37</f>
        <v>84.84</v>
      </c>
      <c r="I36" s="5"/>
    </row>
    <row r="37" spans="1:9" ht="84.75" customHeight="1">
      <c r="A37" s="12">
        <v>432</v>
      </c>
      <c r="B37" s="17" t="s">
        <v>54</v>
      </c>
      <c r="C37" s="18" t="s">
        <v>5</v>
      </c>
      <c r="D37" s="18" t="s">
        <v>3</v>
      </c>
      <c r="E37" s="18" t="s">
        <v>43</v>
      </c>
      <c r="F37" s="21"/>
      <c r="G37" s="29">
        <f>G38</f>
        <v>84.84</v>
      </c>
      <c r="H37" s="29">
        <f>H38</f>
        <v>84.84</v>
      </c>
      <c r="I37" s="5"/>
    </row>
    <row r="38" spans="1:9" ht="36" customHeight="1">
      <c r="A38" s="12">
        <v>432</v>
      </c>
      <c r="B38" s="20" t="s">
        <v>26</v>
      </c>
      <c r="C38" s="18" t="s">
        <v>5</v>
      </c>
      <c r="D38" s="18" t="s">
        <v>3</v>
      </c>
      <c r="E38" s="18" t="s">
        <v>43</v>
      </c>
      <c r="F38" s="18" t="s">
        <v>27</v>
      </c>
      <c r="G38" s="29">
        <v>84.84</v>
      </c>
      <c r="H38" s="29">
        <v>84.84</v>
      </c>
      <c r="I38" s="5"/>
    </row>
    <row r="39" spans="1:9" ht="63.75">
      <c r="A39" s="12">
        <v>432</v>
      </c>
      <c r="B39" s="30" t="s">
        <v>11</v>
      </c>
      <c r="C39" s="31" t="s">
        <v>3</v>
      </c>
      <c r="D39" s="31" t="s">
        <v>16</v>
      </c>
      <c r="E39" s="22"/>
      <c r="F39" s="21"/>
      <c r="G39" s="28">
        <f>G40</f>
        <v>107.5</v>
      </c>
      <c r="H39" s="16">
        <f>H40</f>
        <v>0</v>
      </c>
      <c r="I39" s="5"/>
    </row>
    <row r="40" spans="1:9" ht="138" customHeight="1">
      <c r="A40" s="12">
        <v>432</v>
      </c>
      <c r="B40" s="17" t="s">
        <v>65</v>
      </c>
      <c r="C40" s="18" t="s">
        <v>3</v>
      </c>
      <c r="D40" s="18" t="s">
        <v>16</v>
      </c>
      <c r="E40" s="18" t="s">
        <v>46</v>
      </c>
      <c r="F40" s="21"/>
      <c r="G40" s="29">
        <f>G41+G42</f>
        <v>107.5</v>
      </c>
      <c r="H40" s="19">
        <f>H41</f>
        <v>0</v>
      </c>
      <c r="I40" s="5"/>
    </row>
    <row r="41" spans="1:9" ht="48">
      <c r="A41" s="12">
        <v>432</v>
      </c>
      <c r="B41" s="13" t="s">
        <v>28</v>
      </c>
      <c r="C41" s="18" t="s">
        <v>3</v>
      </c>
      <c r="D41" s="18" t="s">
        <v>16</v>
      </c>
      <c r="E41" s="18" t="s">
        <v>46</v>
      </c>
      <c r="F41" s="21">
        <v>240</v>
      </c>
      <c r="G41" s="29">
        <f>108-0.5</f>
        <v>107.5</v>
      </c>
      <c r="H41" s="19">
        <v>0</v>
      </c>
      <c r="I41" s="5"/>
    </row>
    <row r="42" spans="1:9" ht="18.75" hidden="1">
      <c r="A42" s="12">
        <v>432</v>
      </c>
      <c r="B42" s="13"/>
      <c r="C42" s="18" t="s">
        <v>3</v>
      </c>
      <c r="D42" s="18" t="s">
        <v>16</v>
      </c>
      <c r="E42" s="18" t="s">
        <v>46</v>
      </c>
      <c r="F42" s="21">
        <v>850</v>
      </c>
      <c r="G42" s="29">
        <v>0</v>
      </c>
      <c r="H42" s="19"/>
      <c r="I42" s="5"/>
    </row>
    <row r="43" spans="1:9" ht="32.25">
      <c r="A43" s="32">
        <v>432</v>
      </c>
      <c r="B43" s="30" t="s">
        <v>25</v>
      </c>
      <c r="C43" s="31" t="s">
        <v>3</v>
      </c>
      <c r="D43" s="31" t="s">
        <v>32</v>
      </c>
      <c r="E43" s="22"/>
      <c r="F43" s="21"/>
      <c r="G43" s="28">
        <f>G44</f>
        <v>1</v>
      </c>
      <c r="H43" s="16">
        <f>H44</f>
        <v>0</v>
      </c>
      <c r="I43" s="5"/>
    </row>
    <row r="44" spans="1:9" ht="88.5" customHeight="1">
      <c r="A44" s="12">
        <v>432</v>
      </c>
      <c r="B44" s="13" t="s">
        <v>72</v>
      </c>
      <c r="C44" s="18" t="s">
        <v>3</v>
      </c>
      <c r="D44" s="18" t="s">
        <v>32</v>
      </c>
      <c r="E44" s="23" t="s">
        <v>50</v>
      </c>
      <c r="F44" s="21"/>
      <c r="G44" s="29">
        <f>G45</f>
        <v>1</v>
      </c>
      <c r="H44" s="19">
        <f>H45</f>
        <v>0</v>
      </c>
      <c r="I44" s="5"/>
    </row>
    <row r="45" spans="1:9" ht="48">
      <c r="A45" s="12">
        <v>432</v>
      </c>
      <c r="B45" s="13" t="s">
        <v>28</v>
      </c>
      <c r="C45" s="18" t="s">
        <v>3</v>
      </c>
      <c r="D45" s="18" t="s">
        <v>32</v>
      </c>
      <c r="E45" s="23" t="s">
        <v>50</v>
      </c>
      <c r="F45" s="21">
        <v>240</v>
      </c>
      <c r="G45" s="29">
        <v>1</v>
      </c>
      <c r="H45" s="19">
        <v>0</v>
      </c>
      <c r="I45" s="5"/>
    </row>
    <row r="46" spans="1:9" ht="18.75">
      <c r="A46" s="32">
        <v>432</v>
      </c>
      <c r="B46" s="30" t="s">
        <v>31</v>
      </c>
      <c r="C46" s="33" t="s">
        <v>15</v>
      </c>
      <c r="D46" s="33" t="s">
        <v>16</v>
      </c>
      <c r="E46" s="34"/>
      <c r="F46" s="18"/>
      <c r="G46" s="16">
        <f>G49+G47</f>
        <v>891.31941</v>
      </c>
      <c r="H46" s="16">
        <f>H49+H47</f>
        <v>0</v>
      </c>
      <c r="I46" s="5"/>
    </row>
    <row r="47" spans="1:9" ht="3" customHeight="1" hidden="1">
      <c r="A47" s="12">
        <v>432</v>
      </c>
      <c r="B47" s="13" t="s">
        <v>49</v>
      </c>
      <c r="C47" s="22" t="s">
        <v>15</v>
      </c>
      <c r="D47" s="22" t="s">
        <v>16</v>
      </c>
      <c r="E47" s="21">
        <v>4900000000</v>
      </c>
      <c r="F47" s="18"/>
      <c r="G47" s="19">
        <f>G48</f>
        <v>0</v>
      </c>
      <c r="H47" s="19">
        <v>0</v>
      </c>
      <c r="I47" s="5"/>
    </row>
    <row r="48" spans="1:9" ht="48" hidden="1">
      <c r="A48" s="12">
        <v>432</v>
      </c>
      <c r="B48" s="13" t="s">
        <v>28</v>
      </c>
      <c r="C48" s="22" t="s">
        <v>15</v>
      </c>
      <c r="D48" s="22" t="s">
        <v>16</v>
      </c>
      <c r="E48" s="21">
        <v>4900000000</v>
      </c>
      <c r="F48" s="18" t="s">
        <v>30</v>
      </c>
      <c r="G48" s="29">
        <v>0</v>
      </c>
      <c r="H48" s="19">
        <v>0</v>
      </c>
      <c r="I48" s="5"/>
    </row>
    <row r="49" spans="1:11" ht="71.25" customHeight="1">
      <c r="A49" s="12">
        <v>432</v>
      </c>
      <c r="B49" s="13" t="s">
        <v>56</v>
      </c>
      <c r="C49" s="22" t="s">
        <v>15</v>
      </c>
      <c r="D49" s="22" t="s">
        <v>16</v>
      </c>
      <c r="E49" s="21">
        <v>4300000000</v>
      </c>
      <c r="F49" s="18"/>
      <c r="G49" s="29">
        <f>G50</f>
        <v>891.31941</v>
      </c>
      <c r="H49" s="19">
        <f>H50</f>
        <v>0</v>
      </c>
      <c r="I49" s="5"/>
      <c r="K49" s="4"/>
    </row>
    <row r="50" spans="1:9" ht="23.25" customHeight="1">
      <c r="A50" s="12">
        <v>432</v>
      </c>
      <c r="B50" s="13" t="s">
        <v>23</v>
      </c>
      <c r="C50" s="22" t="s">
        <v>15</v>
      </c>
      <c r="D50" s="22" t="s">
        <v>16</v>
      </c>
      <c r="E50" s="21">
        <v>4300000000</v>
      </c>
      <c r="F50" s="18" t="s">
        <v>22</v>
      </c>
      <c r="G50" s="29">
        <v>891.31941</v>
      </c>
      <c r="H50" s="19">
        <v>0</v>
      </c>
      <c r="I50" s="5"/>
    </row>
    <row r="51" spans="1:9" ht="23.25" customHeight="1" hidden="1">
      <c r="A51" s="32">
        <v>432</v>
      </c>
      <c r="B51" s="30" t="s">
        <v>73</v>
      </c>
      <c r="C51" s="33" t="s">
        <v>15</v>
      </c>
      <c r="D51" s="33" t="s">
        <v>17</v>
      </c>
      <c r="E51" s="34"/>
      <c r="F51" s="31"/>
      <c r="G51" s="28">
        <f>G52</f>
        <v>0</v>
      </c>
      <c r="H51" s="28">
        <f>H52</f>
        <v>0</v>
      </c>
      <c r="I51" s="5"/>
    </row>
    <row r="52" spans="1:9" ht="72" customHeight="1" hidden="1">
      <c r="A52" s="12">
        <v>432</v>
      </c>
      <c r="B52" s="13" t="s">
        <v>74</v>
      </c>
      <c r="C52" s="22" t="s">
        <v>15</v>
      </c>
      <c r="D52" s="22" t="s">
        <v>17</v>
      </c>
      <c r="E52" s="21">
        <v>4700000000</v>
      </c>
      <c r="F52" s="18"/>
      <c r="G52" s="29">
        <f>G53</f>
        <v>0</v>
      </c>
      <c r="H52" s="29">
        <f>H53</f>
        <v>0</v>
      </c>
      <c r="I52" s="5"/>
    </row>
    <row r="53" spans="1:9" ht="56.25" customHeight="1" hidden="1">
      <c r="A53" s="12">
        <v>432</v>
      </c>
      <c r="B53" s="13" t="s">
        <v>75</v>
      </c>
      <c r="C53" s="22" t="s">
        <v>15</v>
      </c>
      <c r="D53" s="22" t="s">
        <v>17</v>
      </c>
      <c r="E53" s="21">
        <v>4700000000</v>
      </c>
      <c r="F53" s="18" t="s">
        <v>76</v>
      </c>
      <c r="G53" s="29">
        <v>0</v>
      </c>
      <c r="H53" s="19">
        <v>0</v>
      </c>
      <c r="I53" s="5"/>
    </row>
    <row r="54" spans="1:9" ht="41.25" customHeight="1">
      <c r="A54" s="32">
        <v>432</v>
      </c>
      <c r="B54" s="30" t="s">
        <v>69</v>
      </c>
      <c r="C54" s="33" t="s">
        <v>15</v>
      </c>
      <c r="D54" s="33" t="s">
        <v>70</v>
      </c>
      <c r="E54" s="34"/>
      <c r="F54" s="31"/>
      <c r="G54" s="28">
        <f>G55</f>
        <v>987</v>
      </c>
      <c r="H54" s="16">
        <f>H55</f>
        <v>987</v>
      </c>
      <c r="I54" s="5"/>
    </row>
    <row r="55" spans="1:9" ht="87.75" customHeight="1">
      <c r="A55" s="12">
        <v>432</v>
      </c>
      <c r="B55" s="13" t="s">
        <v>71</v>
      </c>
      <c r="C55" s="18" t="s">
        <v>15</v>
      </c>
      <c r="D55" s="18" t="s">
        <v>70</v>
      </c>
      <c r="E55" s="18" t="s">
        <v>43</v>
      </c>
      <c r="F55" s="21"/>
      <c r="G55" s="29">
        <f>G56</f>
        <v>987</v>
      </c>
      <c r="H55" s="19">
        <f>H56</f>
        <v>987</v>
      </c>
      <c r="I55" s="5"/>
    </row>
    <row r="56" spans="1:9" ht="57" customHeight="1">
      <c r="A56" s="12">
        <v>432</v>
      </c>
      <c r="B56" s="13" t="s">
        <v>28</v>
      </c>
      <c r="C56" s="18" t="s">
        <v>15</v>
      </c>
      <c r="D56" s="18" t="s">
        <v>70</v>
      </c>
      <c r="E56" s="18" t="s">
        <v>43</v>
      </c>
      <c r="F56" s="21">
        <v>240</v>
      </c>
      <c r="G56" s="29">
        <v>987</v>
      </c>
      <c r="H56" s="19">
        <v>987</v>
      </c>
      <c r="I56" s="5"/>
    </row>
    <row r="57" spans="1:9" ht="18.75">
      <c r="A57" s="32">
        <v>432</v>
      </c>
      <c r="B57" s="30" t="s">
        <v>1</v>
      </c>
      <c r="C57" s="31" t="s">
        <v>17</v>
      </c>
      <c r="D57" s="31" t="s">
        <v>3</v>
      </c>
      <c r="E57" s="21"/>
      <c r="F57" s="18"/>
      <c r="G57" s="28">
        <f>G58+G60</f>
        <v>6341.44301</v>
      </c>
      <c r="H57" s="16">
        <f>H58</f>
        <v>1169</v>
      </c>
      <c r="I57" s="5"/>
    </row>
    <row r="58" spans="1:12" ht="72" customHeight="1">
      <c r="A58" s="12">
        <v>432</v>
      </c>
      <c r="B58" s="13" t="s">
        <v>57</v>
      </c>
      <c r="C58" s="18" t="s">
        <v>17</v>
      </c>
      <c r="D58" s="18" t="s">
        <v>3</v>
      </c>
      <c r="E58" s="21">
        <v>3900000000</v>
      </c>
      <c r="F58" s="18"/>
      <c r="G58" s="29">
        <f>G59</f>
        <v>4084.31955</v>
      </c>
      <c r="H58" s="19">
        <f>H59</f>
        <v>1169</v>
      </c>
      <c r="I58" s="5"/>
      <c r="L58" s="4"/>
    </row>
    <row r="59" spans="1:9" ht="48">
      <c r="A59" s="12">
        <v>432</v>
      </c>
      <c r="B59" s="13" t="s">
        <v>28</v>
      </c>
      <c r="C59" s="18" t="s">
        <v>17</v>
      </c>
      <c r="D59" s="18" t="s">
        <v>3</v>
      </c>
      <c r="E59" s="21">
        <v>3900000000</v>
      </c>
      <c r="F59" s="18" t="s">
        <v>30</v>
      </c>
      <c r="G59" s="29">
        <f>2915.31955+1169</f>
        <v>4084.31955</v>
      </c>
      <c r="H59" s="19">
        <v>1169</v>
      </c>
      <c r="I59" s="5"/>
    </row>
    <row r="60" spans="1:9" ht="63.75" customHeight="1">
      <c r="A60" s="12">
        <v>432</v>
      </c>
      <c r="B60" s="13" t="s">
        <v>56</v>
      </c>
      <c r="C60" s="18" t="s">
        <v>17</v>
      </c>
      <c r="D60" s="18" t="s">
        <v>3</v>
      </c>
      <c r="E60" s="21">
        <v>4300000000</v>
      </c>
      <c r="F60" s="18"/>
      <c r="G60" s="29">
        <f>G61</f>
        <v>2257.12346</v>
      </c>
      <c r="H60" s="19">
        <f>H61</f>
        <v>0</v>
      </c>
      <c r="I60" s="5"/>
    </row>
    <row r="61" spans="1:9" ht="30.75" customHeight="1">
      <c r="A61" s="12">
        <v>432</v>
      </c>
      <c r="B61" s="13" t="s">
        <v>23</v>
      </c>
      <c r="C61" s="18" t="s">
        <v>17</v>
      </c>
      <c r="D61" s="18" t="s">
        <v>3</v>
      </c>
      <c r="E61" s="21">
        <v>4300000000</v>
      </c>
      <c r="F61" s="18" t="s">
        <v>22</v>
      </c>
      <c r="G61" s="29">
        <v>2257.12346</v>
      </c>
      <c r="H61" s="19">
        <v>0</v>
      </c>
      <c r="I61" s="5"/>
    </row>
    <row r="62" spans="1:9" ht="46.5" customHeight="1">
      <c r="A62" s="32">
        <v>432</v>
      </c>
      <c r="B62" s="30" t="s">
        <v>63</v>
      </c>
      <c r="C62" s="31" t="s">
        <v>18</v>
      </c>
      <c r="D62" s="31" t="s">
        <v>17</v>
      </c>
      <c r="E62" s="21"/>
      <c r="F62" s="21"/>
      <c r="G62" s="28">
        <f>G63</f>
        <v>47.632</v>
      </c>
      <c r="H62" s="16">
        <f>H63</f>
        <v>0</v>
      </c>
      <c r="I62" s="5"/>
    </row>
    <row r="63" spans="1:9" ht="66" customHeight="1">
      <c r="A63" s="12">
        <v>432</v>
      </c>
      <c r="B63" s="17" t="s">
        <v>58</v>
      </c>
      <c r="C63" s="18" t="s">
        <v>18</v>
      </c>
      <c r="D63" s="18" t="s">
        <v>17</v>
      </c>
      <c r="E63" s="21">
        <v>3900000000</v>
      </c>
      <c r="F63" s="21"/>
      <c r="G63" s="29">
        <f>G64+G65</f>
        <v>47.632</v>
      </c>
      <c r="H63" s="19">
        <f>H64+H65</f>
        <v>0</v>
      </c>
      <c r="I63" s="5"/>
    </row>
    <row r="64" spans="1:9" ht="48">
      <c r="A64" s="12">
        <v>432</v>
      </c>
      <c r="B64" s="13" t="s">
        <v>28</v>
      </c>
      <c r="C64" s="18" t="s">
        <v>18</v>
      </c>
      <c r="D64" s="18" t="s">
        <v>17</v>
      </c>
      <c r="E64" s="21">
        <v>3900000000</v>
      </c>
      <c r="F64" s="18" t="s">
        <v>30</v>
      </c>
      <c r="G64" s="29">
        <v>47.632</v>
      </c>
      <c r="H64" s="19">
        <v>0</v>
      </c>
      <c r="I64" s="5"/>
    </row>
    <row r="65" spans="1:9" ht="20.25" customHeight="1" hidden="1">
      <c r="A65" s="12">
        <v>432</v>
      </c>
      <c r="B65" s="13" t="s">
        <v>29</v>
      </c>
      <c r="C65" s="18" t="s">
        <v>18</v>
      </c>
      <c r="D65" s="18" t="s">
        <v>17</v>
      </c>
      <c r="E65" s="21">
        <v>3900000000</v>
      </c>
      <c r="F65" s="21">
        <v>850</v>
      </c>
      <c r="G65" s="29">
        <v>0</v>
      </c>
      <c r="H65" s="19">
        <v>0</v>
      </c>
      <c r="I65" s="5"/>
    </row>
    <row r="66" spans="1:9" ht="32.25">
      <c r="A66" s="32">
        <v>432</v>
      </c>
      <c r="B66" s="30" t="s">
        <v>34</v>
      </c>
      <c r="C66" s="31" t="s">
        <v>33</v>
      </c>
      <c r="D66" s="31" t="s">
        <v>33</v>
      </c>
      <c r="E66" s="21"/>
      <c r="F66" s="18"/>
      <c r="G66" s="28">
        <f>G67</f>
        <v>60.08654</v>
      </c>
      <c r="H66" s="16">
        <f>H67</f>
        <v>0</v>
      </c>
      <c r="I66" s="5"/>
    </row>
    <row r="67" spans="1:11" ht="84.75" customHeight="1">
      <c r="A67" s="12">
        <v>432</v>
      </c>
      <c r="B67" s="13" t="s">
        <v>59</v>
      </c>
      <c r="C67" s="18" t="s">
        <v>33</v>
      </c>
      <c r="D67" s="18" t="s">
        <v>33</v>
      </c>
      <c r="E67" s="18" t="s">
        <v>47</v>
      </c>
      <c r="F67" s="18"/>
      <c r="G67" s="29">
        <f>G68</f>
        <v>60.08654</v>
      </c>
      <c r="H67" s="19">
        <f>H68</f>
        <v>0</v>
      </c>
      <c r="I67" s="5"/>
      <c r="K67" s="4"/>
    </row>
    <row r="68" spans="1:9" ht="18.75">
      <c r="A68" s="12">
        <v>432</v>
      </c>
      <c r="B68" s="13" t="s">
        <v>23</v>
      </c>
      <c r="C68" s="18" t="s">
        <v>33</v>
      </c>
      <c r="D68" s="18" t="s">
        <v>33</v>
      </c>
      <c r="E68" s="18" t="s">
        <v>47</v>
      </c>
      <c r="F68" s="18" t="s">
        <v>22</v>
      </c>
      <c r="G68" s="29">
        <v>60.08654</v>
      </c>
      <c r="H68" s="19">
        <v>0</v>
      </c>
      <c r="I68" s="5"/>
    </row>
    <row r="69" spans="1:9" ht="18.75">
      <c r="A69" s="32">
        <v>432</v>
      </c>
      <c r="B69" s="30" t="s">
        <v>0</v>
      </c>
      <c r="C69" s="31" t="s">
        <v>19</v>
      </c>
      <c r="D69" s="15" t="s">
        <v>4</v>
      </c>
      <c r="E69" s="21"/>
      <c r="F69" s="21"/>
      <c r="G69" s="28">
        <f>G70</f>
        <v>1728.10369</v>
      </c>
      <c r="H69" s="16">
        <f>H70</f>
        <v>0</v>
      </c>
      <c r="I69" s="5"/>
    </row>
    <row r="70" spans="1:9" ht="90" customHeight="1">
      <c r="A70" s="12">
        <v>432</v>
      </c>
      <c r="B70" s="13" t="s">
        <v>59</v>
      </c>
      <c r="C70" s="18" t="s">
        <v>19</v>
      </c>
      <c r="D70" s="14" t="s">
        <v>4</v>
      </c>
      <c r="E70" s="21">
        <v>4400000000</v>
      </c>
      <c r="F70" s="21"/>
      <c r="G70" s="29">
        <f>G71+G72</f>
        <v>1728.10369</v>
      </c>
      <c r="H70" s="19">
        <f>H71+H72</f>
        <v>0</v>
      </c>
      <c r="I70" s="5"/>
    </row>
    <row r="71" spans="1:9" ht="48">
      <c r="A71" s="12">
        <v>432</v>
      </c>
      <c r="B71" s="13" t="s">
        <v>28</v>
      </c>
      <c r="C71" s="18" t="s">
        <v>19</v>
      </c>
      <c r="D71" s="14" t="s">
        <v>4</v>
      </c>
      <c r="E71" s="21">
        <v>4400000000</v>
      </c>
      <c r="F71" s="21">
        <v>240</v>
      </c>
      <c r="G71" s="29">
        <v>110</v>
      </c>
      <c r="H71" s="19">
        <v>0</v>
      </c>
      <c r="I71" s="5"/>
    </row>
    <row r="72" spans="1:9" ht="24.75" customHeight="1">
      <c r="A72" s="12">
        <v>432</v>
      </c>
      <c r="B72" s="13" t="s">
        <v>23</v>
      </c>
      <c r="C72" s="18" t="s">
        <v>19</v>
      </c>
      <c r="D72" s="14" t="s">
        <v>4</v>
      </c>
      <c r="E72" s="21">
        <v>4400000000</v>
      </c>
      <c r="F72" s="18" t="s">
        <v>22</v>
      </c>
      <c r="G72" s="29">
        <f>1570.73931+47.36438</f>
        <v>1618.10369</v>
      </c>
      <c r="H72" s="19">
        <v>0</v>
      </c>
      <c r="I72" s="5"/>
    </row>
    <row r="73" spans="1:9" ht="18.75">
      <c r="A73" s="32">
        <v>432</v>
      </c>
      <c r="B73" s="30" t="s">
        <v>35</v>
      </c>
      <c r="C73" s="31" t="s">
        <v>7</v>
      </c>
      <c r="D73" s="15" t="s">
        <v>4</v>
      </c>
      <c r="E73" s="34"/>
      <c r="F73" s="18"/>
      <c r="G73" s="16">
        <f>G74</f>
        <v>2368.5973</v>
      </c>
      <c r="H73" s="16">
        <v>0</v>
      </c>
      <c r="I73" s="5"/>
    </row>
    <row r="74" spans="1:9" ht="80.25" customHeight="1">
      <c r="A74" s="12">
        <v>432</v>
      </c>
      <c r="B74" s="17" t="s">
        <v>60</v>
      </c>
      <c r="C74" s="18" t="s">
        <v>7</v>
      </c>
      <c r="D74" s="14" t="s">
        <v>4</v>
      </c>
      <c r="E74" s="18" t="s">
        <v>51</v>
      </c>
      <c r="F74" s="18"/>
      <c r="G74" s="19">
        <f>G75</f>
        <v>2368.5973</v>
      </c>
      <c r="H74" s="19">
        <v>0</v>
      </c>
      <c r="I74" s="5"/>
    </row>
    <row r="75" spans="1:9" ht="26.25" customHeight="1">
      <c r="A75" s="12">
        <v>432</v>
      </c>
      <c r="B75" s="13" t="s">
        <v>23</v>
      </c>
      <c r="C75" s="18" t="s">
        <v>7</v>
      </c>
      <c r="D75" s="14" t="s">
        <v>4</v>
      </c>
      <c r="E75" s="18" t="s">
        <v>51</v>
      </c>
      <c r="F75" s="18" t="s">
        <v>22</v>
      </c>
      <c r="G75" s="19">
        <v>2368.5973</v>
      </c>
      <c r="H75" s="19">
        <v>0</v>
      </c>
      <c r="I75" s="5"/>
    </row>
    <row r="76" spans="1:9" ht="38.25" customHeight="1" hidden="1">
      <c r="A76" s="32">
        <v>432</v>
      </c>
      <c r="B76" s="30" t="s">
        <v>53</v>
      </c>
      <c r="C76" s="31" t="s">
        <v>12</v>
      </c>
      <c r="D76" s="15" t="s">
        <v>4</v>
      </c>
      <c r="E76" s="18"/>
      <c r="F76" s="18"/>
      <c r="G76" s="16">
        <f>G77</f>
        <v>0</v>
      </c>
      <c r="H76" s="19"/>
      <c r="I76" s="5"/>
    </row>
    <row r="77" spans="1:9" ht="35.25" customHeight="1" hidden="1">
      <c r="A77" s="12">
        <v>432</v>
      </c>
      <c r="B77" s="13" t="s">
        <v>64</v>
      </c>
      <c r="C77" s="18" t="s">
        <v>12</v>
      </c>
      <c r="D77" s="14" t="s">
        <v>4</v>
      </c>
      <c r="E77" s="18" t="s">
        <v>43</v>
      </c>
      <c r="F77" s="18" t="s">
        <v>52</v>
      </c>
      <c r="G77" s="19">
        <v>0</v>
      </c>
      <c r="H77" s="19"/>
      <c r="I77" s="5"/>
    </row>
    <row r="78" spans="1:9" ht="18.75">
      <c r="A78" s="24"/>
      <c r="B78" s="25" t="s">
        <v>2</v>
      </c>
      <c r="C78" s="26"/>
      <c r="D78" s="15"/>
      <c r="E78" s="26"/>
      <c r="F78" s="26"/>
      <c r="G78" s="27">
        <f>G7+G10+G18+G21+G24+G27+G36+G39+G43+G46+G54+G57+G62+G66+G69+G73+G51</f>
        <v>16734.04628</v>
      </c>
      <c r="H78" s="27">
        <f>H7+H10+H18+H21+H24+H27+H36+H39+H43+H46+H54+H57+H62+H66+H69+H73+H51</f>
        <v>2240.84</v>
      </c>
      <c r="I78" s="5"/>
    </row>
    <row r="79" ht="18.75">
      <c r="G79" s="35"/>
    </row>
  </sheetData>
  <sheetProtection/>
  <mergeCells count="10">
    <mergeCell ref="F4:F5"/>
    <mergeCell ref="A4:A5"/>
    <mergeCell ref="B6:H6"/>
    <mergeCell ref="G4:H4"/>
    <mergeCell ref="E1:I1"/>
    <mergeCell ref="B4:B5"/>
    <mergeCell ref="B2:I2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2019-12-17T13:11:20Z</cp:lastPrinted>
  <dcterms:created xsi:type="dcterms:W3CDTF">2007-10-25T07:07:19Z</dcterms:created>
  <dcterms:modified xsi:type="dcterms:W3CDTF">2019-12-18T12:36:32Z</dcterms:modified>
  <cp:category/>
  <cp:version/>
  <cp:contentType/>
  <cp:contentStatus/>
</cp:coreProperties>
</file>